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18\1 výzva\"/>
    </mc:Choice>
  </mc:AlternateContent>
  <xr:revisionPtr revIDLastSave="0" documentId="13_ncr:1_{4DEF358F-EB67-45F7-877E-25014584AD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R9" i="1"/>
  <c r="R8" i="1"/>
  <c r="O8" i="1"/>
  <c r="O9" i="1"/>
  <c r="S7" i="1"/>
  <c r="O7" i="1"/>
  <c r="P12" i="1" l="1"/>
  <c r="S9" i="1"/>
  <c r="R7" i="1"/>
  <c r="Q12" i="1" s="1"/>
</calcChain>
</file>

<file path=xl/sharedStrings.xml><?xml version="1.0" encoding="utf-8"?>
<sst xmlns="http://schemas.openxmlformats.org/spreadsheetml/2006/main" count="50" uniqueCount="44">
  <si>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</si>
  <si>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</si>
  <si>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</si>
  <si>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</si>
  <si>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</si>
  <si>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</si>
  <si>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</si>
  <si>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</si>
  <si>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</si>
  <si>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</si>
  <si>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</si>
  <si>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</si>
  <si>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38650000-6 - Fotografické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</si>
  <si>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</si>
  <si>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</si>
  <si>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</si>
  <si>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</si>
  <si>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</si>
  <si>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</si>
  <si>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</si>
  <si>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</si>
  <si>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</si>
  <si>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</si>
  <si>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</si>
  <si>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</si>
  <si>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</si>
  <si>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</si>
  <si>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</si>
  <si>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</si>
  <si>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</si>
  <si>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</t>
    </r>
    <r>
      <rPr>
        <b/>
        <sz val="11"/>
        <rFont val="Calibri"/>
        <family val="2"/>
        <charset val="238"/>
        <scheme val="minor"/>
      </rPr>
      <t xml:space="preserve">L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</si>
  <si>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21 dní</t>
  </si>
  <si>
    <t>Příloha č. 2 Kupní smlouvy - technická specifikace
Audiovizuální technika (II.) 018 - 2024</t>
  </si>
  <si>
    <t>Napájecí adaptér s připojením do fotoaparátu</t>
  </si>
  <si>
    <t>Napájecí baterie fotoaparátu</t>
  </si>
  <si>
    <t>Přenosná brašna pro fotoaparát</t>
  </si>
  <si>
    <t>Společná faktura</t>
  </si>
  <si>
    <t>VK01010037 (Medepoz)</t>
  </si>
  <si>
    <t>Ing. Aleš Franc, Ph.D.,
Tel.: 37763 4824</t>
  </si>
  <si>
    <t>Teslova 11, 
301 00 Plzeň,
Nové technologie – výzkumné centrum - Infračervené technologie,
místnost TH 214</t>
  </si>
  <si>
    <t>NE</t>
  </si>
  <si>
    <t>Kompatibilita a certifikace výrobcem Canon pro použití s fotoaparátem Canon EOS R7.
Samostatný adaptér pro vložení do šachty baterie fotoaparátu.
Samostatný síťový napájecí adaptér, vstup 230 V.</t>
  </si>
  <si>
    <t>Kompatibilita a certifikace výrobcem Canon pro použití s fotoaparátem Canon EOS R7.
Kapacita alespoň 2000 mAh.
Umístění do bateriové šachty fotoaparátu.</t>
  </si>
  <si>
    <t>Brašna musí umožnit současné uložení fotoaparátu Canon EOS R7 s nasazeným objektivem o průměru 77 mm, délky 100 mm a dvou dalších objektivů stejného rozměru.
Musí disponovat: 
odnímatelnými vnitřními přepážkami, pro úpravu dělení prostoru;
prachotěsným krytím vnějších zipů;
integrovanou pláštěnkou;
odnímatelným protiskluzovým ramenním popruhem;
horním poutkem/madlem pro nošení v ruce;
dedikovanou kapsou pro uložení paměťové karty typu SD.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</si>
</sst>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10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center" wrapText="1" indent="1"/>
    </xf>
    <xf numFmtId="0" fontId="22" fillId="4" borderId="9" xfId="0" applyFont="1" applyFill="1" applyBorder="1" applyAlignment="1">
      <alignment horizontal="center" vertical="center" wrapText="1"/>
    </xf>
    <xf numFmtId="164" fontId="7" fillId="3" borderId="9" xfId="0" applyNumberFormat="1" applyFont="1" applyFill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 indent="1"/>
    </xf>
    <xf numFmtId="0" fontId="22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7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left" vertical="center" wrapText="1" indent="1"/>
    </xf>
    <xf numFmtId="0" fontId="22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7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9" xfId="0" applyFont="1" applyFill="1" applyBorder="1" applyAlignment="1" applyProtection="1">
      <alignment horizontal="center" vertical="center" wrapText="1"/>
      <protection locked="0"/>
    </xf>
    <xf numFmtId="0" fontId="12" fillId="4" borderId="12" xfId="0" applyFont="1" applyFill="1" applyBorder="1" applyAlignment="1" applyProtection="1">
      <alignment horizontal="center" vertical="center" wrapText="1"/>
      <protection locked="0"/>
    </xf>
    <xf numFmtId="0" fontId="12" fillId="4" borderId="1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zoomScale="64" zoomScaleNormal="64" workbookViewId="0">
      <selection activeCell="K20" sqref="K2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110.8554687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36" customWidth="1"/>
    <col min="12" max="12" width="26" customWidth="1"/>
    <col min="13" max="13" width="35" style="1" customWidth="1"/>
    <col min="14" max="14" width="28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1" customWidth="1"/>
    <col min="20" max="20" width="11.5703125" hidden="1" customWidth="1"/>
    <col min="21" max="21" width="36.28515625" style="4" customWidth="1"/>
  </cols>
  <sheetData>
    <row r="1" spans="1:21" ht="42.6" customHeight="1" x14ac:dyDescent="0.25">
      <c r="B1" s="73" t="s">
        <v>32</v>
      </c>
      <c r="C1" s="73"/>
      <c r="D1" s="73"/>
      <c r="E1" s="73"/>
      <c r="G1" s="39"/>
    </row>
    <row r="2" spans="1:21" ht="42" customHeight="1" x14ac:dyDescent="0.25">
      <c r="C2"/>
      <c r="D2" s="11"/>
      <c r="E2" s="5"/>
      <c r="F2" s="6"/>
      <c r="G2" s="74"/>
      <c r="H2" s="74"/>
      <c r="I2" s="74"/>
      <c r="J2" s="74"/>
      <c r="K2" s="74"/>
      <c r="L2" s="74"/>
      <c r="M2" s="74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74"/>
      <c r="H3" s="74"/>
      <c r="I3" s="74"/>
      <c r="J3" s="74"/>
      <c r="K3" s="74"/>
      <c r="L3" s="74"/>
      <c r="M3" s="74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25</v>
      </c>
      <c r="I6" s="33" t="s">
        <v>16</v>
      </c>
      <c r="J6" s="33" t="s">
        <v>17</v>
      </c>
      <c r="K6" s="23" t="s">
        <v>30</v>
      </c>
      <c r="L6" s="35" t="s">
        <v>18</v>
      </c>
      <c r="M6" s="33" t="s">
        <v>19</v>
      </c>
      <c r="N6" s="40" t="s">
        <v>26</v>
      </c>
      <c r="O6" s="33" t="s">
        <v>20</v>
      </c>
      <c r="P6" s="23" t="s">
        <v>6</v>
      </c>
      <c r="Q6" s="24" t="s">
        <v>7</v>
      </c>
      <c r="R6" s="72" t="s">
        <v>8</v>
      </c>
      <c r="S6" s="72" t="s">
        <v>9</v>
      </c>
      <c r="T6" s="33" t="s">
        <v>21</v>
      </c>
      <c r="U6" s="33" t="s">
        <v>22</v>
      </c>
    </row>
    <row r="7" spans="1:21" ht="105" customHeight="1" thickTop="1" x14ac:dyDescent="0.25">
      <c r="A7" s="25"/>
      <c r="B7" s="41">
        <v>1</v>
      </c>
      <c r="C7" s="42" t="s">
        <v>33</v>
      </c>
      <c r="D7" s="43">
        <v>1</v>
      </c>
      <c r="E7" s="70" t="s">
        <v>28</v>
      </c>
      <c r="F7" s="44" t="s">
        <v>41</v>
      </c>
      <c r="G7" s="102"/>
      <c r="H7" s="45" t="s">
        <v>40</v>
      </c>
      <c r="I7" s="85" t="s">
        <v>36</v>
      </c>
      <c r="J7" s="88" t="s">
        <v>29</v>
      </c>
      <c r="K7" s="85" t="s">
        <v>37</v>
      </c>
      <c r="L7" s="85" t="s">
        <v>38</v>
      </c>
      <c r="M7" s="85" t="s">
        <v>39</v>
      </c>
      <c r="N7" s="93" t="s">
        <v>31</v>
      </c>
      <c r="O7" s="47">
        <f>D7*P7</f>
        <v>3500</v>
      </c>
      <c r="P7" s="46">
        <v>3500</v>
      </c>
      <c r="Q7" s="99"/>
      <c r="R7" s="48">
        <f>D7*Q7</f>
        <v>0</v>
      </c>
      <c r="S7" s="49" t="str">
        <f t="shared" ref="S7" si="0">IF(ISNUMBER(Q7), IF(Q7&gt;P7,"NEVYHOVUJE","VYHOVUJE")," ")</f>
        <v xml:space="preserve"> </v>
      </c>
      <c r="T7" s="96"/>
      <c r="U7" s="96" t="s">
        <v>12</v>
      </c>
    </row>
    <row r="8" spans="1:21" ht="98.25" customHeight="1" x14ac:dyDescent="0.25">
      <c r="A8" s="25"/>
      <c r="B8" s="50">
        <v>2</v>
      </c>
      <c r="C8" s="51" t="s">
        <v>34</v>
      </c>
      <c r="D8" s="52">
        <v>1</v>
      </c>
      <c r="E8" s="53" t="s">
        <v>28</v>
      </c>
      <c r="F8" s="54" t="s">
        <v>42</v>
      </c>
      <c r="G8" s="103"/>
      <c r="H8" s="55" t="s">
        <v>40</v>
      </c>
      <c r="I8" s="86"/>
      <c r="J8" s="89"/>
      <c r="K8" s="91"/>
      <c r="L8" s="86"/>
      <c r="M8" s="86"/>
      <c r="N8" s="94"/>
      <c r="O8" s="56">
        <f>D8*P8</f>
        <v>2000</v>
      </c>
      <c r="P8" s="57">
        <v>2000</v>
      </c>
      <c r="Q8" s="100"/>
      <c r="R8" s="58">
        <f>D8*Q8</f>
        <v>0</v>
      </c>
      <c r="S8" s="59" t="str">
        <f t="shared" ref="S8:S9" si="1">IF(ISNUMBER(Q8), IF(Q8&gt;P8,"NEVYHOVUJE","VYHOVUJE")," ")</f>
        <v xml:space="preserve"> </v>
      </c>
      <c r="T8" s="97"/>
      <c r="U8" s="97"/>
    </row>
    <row r="9" spans="1:21" ht="175.5" customHeight="1" thickBot="1" x14ac:dyDescent="0.3">
      <c r="A9" s="25"/>
      <c r="B9" s="60">
        <v>3</v>
      </c>
      <c r="C9" s="61" t="s">
        <v>35</v>
      </c>
      <c r="D9" s="62">
        <v>1</v>
      </c>
      <c r="E9" s="63" t="s">
        <v>28</v>
      </c>
      <c r="F9" s="64" t="s">
        <v>43</v>
      </c>
      <c r="G9" s="104"/>
      <c r="H9" s="65" t="s">
        <v>40</v>
      </c>
      <c r="I9" s="87"/>
      <c r="J9" s="90"/>
      <c r="K9" s="92"/>
      <c r="L9" s="87"/>
      <c r="M9" s="87"/>
      <c r="N9" s="95"/>
      <c r="O9" s="66">
        <f>D9*P9</f>
        <v>1200</v>
      </c>
      <c r="P9" s="67">
        <v>1200</v>
      </c>
      <c r="Q9" s="101"/>
      <c r="R9" s="68">
        <f>D9*Q9</f>
        <v>0</v>
      </c>
      <c r="S9" s="69" t="str">
        <f t="shared" si="1"/>
        <v xml:space="preserve"> </v>
      </c>
      <c r="T9" s="98"/>
      <c r="U9" s="98"/>
    </row>
    <row r="10" spans="1:21" ht="13.5" customHeight="1" thickTop="1" thickBot="1" x14ac:dyDescent="0.3">
      <c r="C10"/>
      <c r="D10"/>
      <c r="E10"/>
      <c r="F10"/>
      <c r="G10"/>
      <c r="H10"/>
      <c r="I10"/>
      <c r="J10"/>
      <c r="M10"/>
      <c r="N10"/>
      <c r="O10"/>
      <c r="R10" s="36"/>
    </row>
    <row r="11" spans="1:21" ht="49.5" customHeight="1" thickTop="1" thickBot="1" x14ac:dyDescent="0.3">
      <c r="B11" s="80" t="s">
        <v>24</v>
      </c>
      <c r="C11" s="81"/>
      <c r="D11" s="81"/>
      <c r="E11" s="81"/>
      <c r="F11" s="81"/>
      <c r="G11" s="81"/>
      <c r="H11" s="71"/>
      <c r="I11" s="26"/>
      <c r="J11" s="26"/>
      <c r="K11" s="26"/>
      <c r="L11" s="7"/>
      <c r="M11" s="7"/>
      <c r="N11" s="27"/>
      <c r="O11" s="27"/>
      <c r="P11" s="28" t="s">
        <v>10</v>
      </c>
      <c r="Q11" s="82" t="s">
        <v>11</v>
      </c>
      <c r="R11" s="83"/>
      <c r="S11" s="84"/>
      <c r="T11" s="21"/>
      <c r="U11" s="29"/>
    </row>
    <row r="12" spans="1:21" ht="53.25" customHeight="1" thickTop="1" thickBot="1" x14ac:dyDescent="0.3">
      <c r="B12" s="79" t="s">
        <v>23</v>
      </c>
      <c r="C12" s="79"/>
      <c r="D12" s="79"/>
      <c r="E12" s="79"/>
      <c r="F12" s="79"/>
      <c r="G12" s="79"/>
      <c r="H12" s="79"/>
      <c r="I12" s="30"/>
      <c r="L12" s="11"/>
      <c r="M12" s="11"/>
      <c r="N12" s="31"/>
      <c r="O12" s="31"/>
      <c r="P12" s="32">
        <f>SUM(O7:O9)</f>
        <v>6700</v>
      </c>
      <c r="Q12" s="75">
        <f>SUM(R7:R9)</f>
        <v>0</v>
      </c>
      <c r="R12" s="76"/>
      <c r="S12" s="77"/>
    </row>
    <row r="13" spans="1:21" ht="15.75" thickTop="1" x14ac:dyDescent="0.25">
      <c r="B13" s="78" t="s">
        <v>27</v>
      </c>
      <c r="C13" s="78"/>
      <c r="D13" s="78"/>
      <c r="E13" s="78"/>
      <c r="F13" s="78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W6JfynNYgOdG79LPVGhD1jJnEv/amUUNCuVuzmQ9VXd3mrByAddLILPUlEtrxyFIsG362rXmrwefw6QyK5NCAg==" saltValue="NN/yezTH2EztXDKOZRsOKw==" spinCount="100000" sheet="1" objects="1" scenarios="1"/>
  <mergeCells count="15">
    <mergeCell ref="T7:T9"/>
    <mergeCell ref="U7:U9"/>
    <mergeCell ref="L7:L9"/>
    <mergeCell ref="M7:M9"/>
    <mergeCell ref="B1:E1"/>
    <mergeCell ref="G2:M3"/>
    <mergeCell ref="Q12:S12"/>
    <mergeCell ref="B13:F13"/>
    <mergeCell ref="B12:H12"/>
    <mergeCell ref="B11:G11"/>
    <mergeCell ref="Q11:S11"/>
    <mergeCell ref="I7:I9"/>
    <mergeCell ref="J7:J9"/>
    <mergeCell ref="K7:K9"/>
    <mergeCell ref="N7:N9"/>
  </mergeCells>
  <conditionalFormatting sqref="D7:D9">
    <cfRule type="containsBlanks" dxfId="6" priority="1">
      <formula>LEN(TRIM(D7))=0</formula>
    </cfRule>
  </conditionalFormatting>
  <conditionalFormatting sqref="G7:H9 Q7:Q9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9">
    <cfRule type="notContainsBlanks" dxfId="2" priority="40">
      <formula>LEN(TRIM(G7))&gt;0</formula>
    </cfRule>
  </conditionalFormatting>
  <conditionalFormatting sqref="S7:S9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4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2024-02-19T13:10:32Z</cp:lastPrinted>
  <dcterms:created xsi:type="dcterms:W3CDTF">2014-03-05T12:43:32Z</dcterms:created>
  <dcterms:modified xsi:type="dcterms:W3CDTF">2024-02-20T11:29:37Z</dcterms:modified>
</cp:coreProperties>
</file>